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0650" activeTab="2"/>
  </bookViews>
  <sheets>
    <sheet name="Pla estudis GEM" sheetId="2" r:id="rId1"/>
    <sheet name="Descripcions" sheetId="10" r:id="rId2"/>
    <sheet name="GEOLOGIA" sheetId="4" r:id="rId3"/>
    <sheet name="Enginyeria Minera" sheetId="5" r:id="rId4"/>
    <sheet name="TERRITORIAL" sheetId="6" r:id="rId5"/>
    <sheet name="COLORS" sheetId="9" r:id="rId6"/>
  </sheets>
  <calcPr calcId="125725"/>
</workbook>
</file>

<file path=xl/calcChain.xml><?xml version="1.0" encoding="utf-8"?>
<calcChain xmlns="http://schemas.openxmlformats.org/spreadsheetml/2006/main">
  <c r="E20" i="2"/>
  <c r="E16"/>
  <c r="E15"/>
  <c r="E14"/>
  <c r="N6" i="9"/>
  <c r="N7"/>
  <c r="N8"/>
  <c r="N9"/>
  <c r="N10"/>
  <c r="N11"/>
  <c r="N5"/>
  <c r="N12" i="2" l="1"/>
  <c r="N6"/>
  <c r="N7"/>
  <c r="N8"/>
  <c r="N9"/>
  <c r="N10"/>
  <c r="N11"/>
  <c r="N5"/>
  <c r="E17" l="1"/>
  <c r="N12" i="9" l="1"/>
  <c r="E19" i="2" l="1"/>
</calcChain>
</file>

<file path=xl/sharedStrings.xml><?xml version="1.0" encoding="utf-8"?>
<sst xmlns="http://schemas.openxmlformats.org/spreadsheetml/2006/main" count="268" uniqueCount="129">
  <si>
    <t>ECTS</t>
  </si>
  <si>
    <t>Q</t>
  </si>
  <si>
    <t>1A</t>
  </si>
  <si>
    <t>1B</t>
  </si>
  <si>
    <t>2A</t>
  </si>
  <si>
    <t>2B</t>
  </si>
  <si>
    <t>3A</t>
  </si>
  <si>
    <t>3B</t>
  </si>
  <si>
    <t>4A</t>
  </si>
  <si>
    <t>4B</t>
  </si>
  <si>
    <t>ESTRUCTURA I MATÈRIES/ASSIGNATURES</t>
  </si>
  <si>
    <t>SEGONS L'ORDRE CIN/306/2009 EL PLA D'ESTUDIS DE LA TITULACIÓ:</t>
  </si>
  <si>
    <t>Prevenció de Riscos Laborals</t>
  </si>
  <si>
    <t>Hidrogeologia</t>
  </si>
  <si>
    <t>Mineria Subterrània</t>
  </si>
  <si>
    <t>Processament de Minerals</t>
  </si>
  <si>
    <t>Matemàtiques</t>
  </si>
  <si>
    <t>GRADUAT/DA EN ENGINYERIA MINERA</t>
  </si>
  <si>
    <t>Tecnologia de la Prospecció Minera</t>
  </si>
  <si>
    <t>Ús d'explosius</t>
  </si>
  <si>
    <t>Electrotècnia i Sistemes de Control</t>
  </si>
  <si>
    <t>Matèries bàsiques</t>
  </si>
  <si>
    <t>Matèries comuns (tecnologies bàsiques - branca de mines)</t>
  </si>
  <si>
    <t>Matèries especialitat Explotació de Mines</t>
  </si>
  <si>
    <t>Optatives Matèries especialitat Explotació de Mines</t>
  </si>
  <si>
    <t>Geologia i Cartografia Geològica</t>
  </si>
  <si>
    <t xml:space="preserve"> Modelització de Terreny</t>
  </si>
  <si>
    <t xml:space="preserve">Enginyeria del Terreny </t>
  </si>
  <si>
    <t>Expressió Gràfica</t>
  </si>
  <si>
    <t>Termodinàmica i Mecànica de Fluids</t>
  </si>
  <si>
    <t>OPTATIVES</t>
  </si>
  <si>
    <t>Matèries Geològiques Aplicades</t>
  </si>
  <si>
    <t>Minerologia i Petrografia</t>
  </si>
  <si>
    <t>Condicions Ambientals i Ventilació</t>
  </si>
  <si>
    <t>La Nova Mineria</t>
  </si>
  <si>
    <t>Topografia i Cartografia General</t>
  </si>
  <si>
    <t>Topografia i Cartografia Aplicada</t>
  </si>
  <si>
    <t>Roques Ornamentals</t>
  </si>
  <si>
    <t>Optatives</t>
  </si>
  <si>
    <t>Aigües Termals i Minerals</t>
  </si>
  <si>
    <t>Minerologia i Petrologia</t>
  </si>
  <si>
    <t>Indústria Ceràmica i del Vidre</t>
  </si>
  <si>
    <t>Dipòsits Minerals</t>
  </si>
  <si>
    <t>Capacidad para la resolución de los problemas matemáticos que puedan plantearse en la ingeniería. Aptitud para aplicar los conocimientos sobre: álgebra lineal; geometría; geometría diferencial; cálculo diferencial e integral; ecuaciones diferenciales y en derivadas parciales; métodos numéricos; algorítmica numérica; estadística y optimización.</t>
  </si>
  <si>
    <t>Capacidad de visión espacial y conocimiento de las técnicas de representación gráfica, tanto por métodos tradicionales de geometría métrica y geometría descriptiva, como mediante las aplicaciones de diseño asistido por ordenador.</t>
  </si>
  <si>
    <t>Comprensión y dominio de los conceptos básicos sobre las leyes generales de la mecánica, termodinámica, campos y ondas y electromagnetismo y su aplicación para la resolución de problemas propios de la ingeniería.</t>
  </si>
  <si>
    <t>Conocimientos básicos de geología y morfología del terreno y su aplicación en problemas relacionados con la ingeniería. Climatología.</t>
  </si>
  <si>
    <t>Decripció BOE</t>
  </si>
  <si>
    <t>Conocimiento de geotecnia y mecánica de suelos y de rocas.</t>
  </si>
  <si>
    <t>Diseño, operación y mantenimiento de plantas de preparación y tratamiento de minerales, rocas industriales, rocas ornamentales y residuos.
Diseño, operación y mantenimiento de plantas de fabricación de materiales de construcción.</t>
  </si>
  <si>
    <t>Conocimiento adecuado del concepto de empresa, marco institucional y jurídico de la empresa. Organización y gestión de empresas.</t>
  </si>
  <si>
    <t xml:space="preserve"> Conocimiento de los principios de mecánica de fluidos e hidráulica.  Transferencia de calor y materia y máquinas térmicas.</t>
  </si>
  <si>
    <t>Elaboración de cartografía temática.</t>
  </si>
  <si>
    <t>Manejo, transporte y distribución de explosivos.</t>
  </si>
  <si>
    <t>Extracción de materias primas de origen mineral. Diseño y ejecución de obras subterráneas. Diseño, planificación y dirección de explotaciones mineras.</t>
  </si>
  <si>
    <t>Extracción de materias primas de origen mineral. Diseño y ejecución de obras superficiales. Diseño, planificación y dirección de explotaciones mineras.</t>
  </si>
  <si>
    <t>Conocimiento de la metodología, gestión y organización de proyectos</t>
  </si>
  <si>
    <t>Modelización de yacimientos. Técnicas de perforación aplicadas a obras subterráneas y superficiales.</t>
  </si>
  <si>
    <t>Geología general y de detalle. Ensayos mineralógicos, petrográficos. Técnicas de muestreo.</t>
  </si>
  <si>
    <t>Ensayos geotécnicos. Estudios geotécnicos aplicados a la minería, construcción y obra civil. Diseño y ejecución de obras subterráneas. Técnicas de sostenimiento aplicadas a obras subterráneas.</t>
  </si>
  <si>
    <t>Conocimientos fundamentales sobre el sistema eléctrico de potencia: generación de energía, red de transporte, reparto y distribución, así como sobre tipos de líneas y conductores. Conocimiento de la normativa sobre baja y alta tensión. Conocimiento de electrónica básica y sistemas de control. Electrificación en industrias mineras.</t>
  </si>
  <si>
    <t>Capacidad de análisis de la problemática de la seguridad y salud en los proyectos, plantas o instalaciones. Diseño y ejecución de obras subterráneas.</t>
  </si>
  <si>
    <t>Aplicaciones de diseño asistido por ordenador. Conocimientos básicos sobre el uso y programación de los ordenadores, sistemas operativos, bases de datos y programas informáticos con aplicación en ingeniería.</t>
  </si>
  <si>
    <t>Conocimiento de topografía, fotogrametría y cartografía. Capacidad de planificación y gestión integral de obras, mediciones, replanteos, control y seguimiento. Conocimiento de procedimientos de construcción.</t>
  </si>
  <si>
    <t>Capacidad para la resolución de ecuaciones diferenciales ordinarias para su aplicación en los problemas de Ingeniería. Comprensión de los conceptos de aleatoriedad de los fenómenos físicos, sociales y económicos, así como de incertidumbre. Conocimientos de cálculo numérico básico y aplicado a la ingeniería.</t>
  </si>
  <si>
    <t>Estadística Aplicada</t>
  </si>
  <si>
    <t>Disseny d'Excavacions de Superfície</t>
  </si>
  <si>
    <t>Àrids, Ciment i Formigó</t>
  </si>
  <si>
    <t>Sondejos i Perforacions Horitzontals Dirigides</t>
  </si>
  <si>
    <t>Disseny i Excavació de Tunels i Cavitats</t>
  </si>
  <si>
    <t>Geoquímica Bàsica</t>
  </si>
  <si>
    <t>OBLIGATÒRIES ESPECÍFIQUES</t>
  </si>
  <si>
    <t>Ampliació de Matemàtiques</t>
  </si>
  <si>
    <t>Projectes de Mineria</t>
  </si>
  <si>
    <t xml:space="preserve"> Modelització del Terreny</t>
  </si>
  <si>
    <t>OPTATIVES GENERALS</t>
  </si>
  <si>
    <t>Topografia i Cartografia Aplicades</t>
  </si>
  <si>
    <t>Topografia i Cartografia Generals</t>
  </si>
  <si>
    <t>Disseny i Excavació de Túnels i Cavitats</t>
  </si>
  <si>
    <t>Disseny i Excavacions de Superfície</t>
  </si>
  <si>
    <t>Matèries Enginyeria minera</t>
  </si>
  <si>
    <t>Matèries Territorials</t>
  </si>
  <si>
    <t>Matèries Bàsiques i Enginy. General</t>
  </si>
  <si>
    <t>Geologia aplicada+Territorial</t>
  </si>
  <si>
    <t>Bàsica+Territorial</t>
  </si>
  <si>
    <t>Motors Tèrmics i Mecànica de Fluids</t>
  </si>
  <si>
    <t>Química Aplicada</t>
  </si>
  <si>
    <t>Empresa</t>
  </si>
  <si>
    <t>PFG (18)</t>
  </si>
  <si>
    <t>Informàtica Aplicada a l'Enginyeria</t>
  </si>
  <si>
    <t>Física I</t>
  </si>
  <si>
    <t>Física II</t>
  </si>
  <si>
    <t xml:space="preserve">Processament de Minerals </t>
  </si>
  <si>
    <t>Enginyeria Mecànica</t>
  </si>
  <si>
    <t>Enginyeria de Materials</t>
  </si>
  <si>
    <t>TFG - 18 ECTS</t>
  </si>
  <si>
    <t>Electrotècnia i Sistemes de Control (5+1)</t>
  </si>
  <si>
    <t>Condicions Ambientals i Ventilació (3+1.5)</t>
  </si>
  <si>
    <t>Química Apliacada</t>
  </si>
  <si>
    <t>Física I; Física II</t>
  </si>
  <si>
    <t>Matemàtiques; Estadística Aplicada</t>
  </si>
  <si>
    <t>Comprensión y dominio de los conceptos básicos sobre las leyes generales de la mecánica y de la termodinámica y su aplicación para la resolución de los problemas propios de la ingeniería.
Conocimiento de resistencia de materiales y teoría de estructuras.</t>
  </si>
  <si>
    <t xml:space="preserve">Capacidad para conocer, comprender y utilizar los principios y tecnología de materiales. </t>
  </si>
  <si>
    <t>Geologia i Cartografia Geològica; Minerologia i Petrologia; Hidrogeologia</t>
  </si>
  <si>
    <t>Prevenció de Riscos Laborals; Condicions Ambientals i Ventilació</t>
  </si>
  <si>
    <t>Assignatures</t>
  </si>
  <si>
    <t>Informàtica aplicada a l'Enginyeria; Modelització del Terreny</t>
  </si>
  <si>
    <t>Planificació i Gestió Territorial i Urbanística</t>
  </si>
  <si>
    <t>Capacidad para aplicar metodologías de estudios y evaluaciones de impacto ambiental y, en general, de tecnologías ambientales, sostenibilidad y tratamiento de residuos. Ecología.</t>
  </si>
  <si>
    <t>Impacte Ambiental i Restauració (6+1.5)</t>
  </si>
  <si>
    <t>Impacte Ambiental iRestauració</t>
  </si>
  <si>
    <t>Ordenación del territorio. Planificación y gestión territorial y urbanística</t>
  </si>
  <si>
    <t>Impacte Ambiental i Restauració</t>
  </si>
  <si>
    <t>Mineria Potassica</t>
  </si>
  <si>
    <t>Mineria Potàssica</t>
  </si>
  <si>
    <t>*</t>
  </si>
  <si>
    <t>Roques Ornamentals*</t>
  </si>
  <si>
    <t>Aigües Termals i Minerals*</t>
  </si>
  <si>
    <t>Sondejos i Perforacions Horitzontals Dirigides*</t>
  </si>
  <si>
    <t>Àrids, Ciment i Formigó*</t>
  </si>
  <si>
    <t>Indústria Ceràmica i del Vidre*</t>
  </si>
  <si>
    <t>La Nova Mineria*</t>
  </si>
  <si>
    <t>Mineria Potàssica*</t>
  </si>
  <si>
    <t>Dues optatives es poden convalidar per pràctiques en empresa</t>
  </si>
  <si>
    <t>Física I*</t>
  </si>
  <si>
    <t>Física II*</t>
  </si>
  <si>
    <t>Noms pendents de modificar</t>
  </si>
  <si>
    <t>Geologia aplicada+Eng. Minera</t>
  </si>
  <si>
    <t>Impacte Ambiental i Restauració (6+1,5)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</si>
</sst>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b/>
      <sz val="16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8"/>
      <name val="Calibri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47C4A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indexed="26"/>
      </left>
      <right style="thick">
        <color indexed="26"/>
      </right>
      <top style="thick">
        <color indexed="26"/>
      </top>
      <bottom style="thick">
        <color indexed="26"/>
      </bottom>
      <diagonal/>
    </border>
    <border>
      <left style="thick">
        <color indexed="26"/>
      </left>
      <right style="thick">
        <color indexed="26"/>
      </right>
      <top style="thick">
        <color indexed="26"/>
      </top>
      <bottom/>
      <diagonal/>
    </border>
    <border>
      <left style="thick">
        <color indexed="26"/>
      </left>
      <right/>
      <top style="thick">
        <color indexed="26"/>
      </top>
      <bottom/>
      <diagonal/>
    </border>
    <border>
      <left/>
      <right style="thick">
        <color indexed="26"/>
      </right>
      <top style="thick">
        <color indexed="26"/>
      </top>
      <bottom/>
      <diagonal/>
    </border>
    <border>
      <left style="thick">
        <color indexed="26"/>
      </left>
      <right/>
      <top style="thick">
        <color indexed="26"/>
      </top>
      <bottom style="thick">
        <color indexed="26"/>
      </bottom>
      <diagonal/>
    </border>
    <border>
      <left/>
      <right style="thick">
        <color indexed="26"/>
      </right>
      <top style="thick">
        <color indexed="26"/>
      </top>
      <bottom style="thick">
        <color indexed="26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indexed="26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indexed="26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Border="1" applyAlignment="1"/>
    <xf numFmtId="0" fontId="5" fillId="6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5" fillId="14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5" fillId="6" borderId="17" xfId="0" applyFont="1" applyFill="1" applyBorder="1" applyAlignment="1">
      <alignment vertical="center" wrapText="1"/>
    </xf>
    <xf numFmtId="0" fontId="5" fillId="8" borderId="17" xfId="0" applyFont="1" applyFill="1" applyBorder="1" applyAlignment="1">
      <alignment vertical="center" wrapText="1"/>
    </xf>
    <xf numFmtId="0" fontId="5" fillId="9" borderId="17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164" fontId="0" fillId="0" borderId="17" xfId="0" applyNumberFormat="1" applyBorder="1" applyAlignment="1"/>
    <xf numFmtId="0" fontId="8" fillId="13" borderId="0" xfId="0" applyFont="1" applyFill="1" applyAlignment="1">
      <alignment horizontal="left" vertical="center" wrapText="1"/>
    </xf>
    <xf numFmtId="0" fontId="0" fillId="19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0" borderId="0" xfId="0" applyFill="1"/>
    <xf numFmtId="0" fontId="0" fillId="20" borderId="0" xfId="0" applyFill="1" applyAlignment="1">
      <alignment horizontal="right"/>
    </xf>
    <xf numFmtId="0" fontId="5" fillId="0" borderId="14" xfId="0" applyFont="1" applyFill="1" applyBorder="1" applyAlignment="1">
      <alignment vertical="center" wrapText="1"/>
    </xf>
    <xf numFmtId="0" fontId="12" fillId="20" borderId="0" xfId="0" applyFont="1" applyFill="1" applyBorder="1" applyAlignment="1">
      <alignment vertical="center"/>
    </xf>
    <xf numFmtId="0" fontId="12" fillId="20" borderId="16" xfId="0" applyFont="1" applyFill="1" applyBorder="1" applyAlignment="1">
      <alignment horizontal="right" vertical="center"/>
    </xf>
    <xf numFmtId="0" fontId="5" fillId="21" borderId="7" xfId="0" applyFont="1" applyFill="1" applyBorder="1" applyAlignment="1">
      <alignment horizontal="center" vertical="center" wrapText="1"/>
    </xf>
    <xf numFmtId="0" fontId="0" fillId="21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20" borderId="7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47C4A"/>
      <color rgb="FF0DA371"/>
      <color rgb="FF04A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showGridLines="0" zoomScale="70" zoomScaleNormal="70" workbookViewId="0">
      <selection activeCell="E28" sqref="E28"/>
    </sheetView>
  </sheetViews>
  <sheetFormatPr baseColWidth="10" defaultColWidth="9.28515625" defaultRowHeight="15"/>
  <cols>
    <col min="1" max="1" width="7.7109375" customWidth="1"/>
    <col min="2" max="2" width="30.5703125" customWidth="1"/>
    <col min="3" max="3" width="5.140625" customWidth="1"/>
    <col min="4" max="4" width="30.5703125" customWidth="1"/>
    <col min="5" max="5" width="5.28515625" customWidth="1"/>
    <col min="6" max="6" width="30.5703125" customWidth="1"/>
    <col min="7" max="7" width="5.5703125" customWidth="1"/>
    <col min="8" max="8" width="31.7109375" customWidth="1"/>
    <col min="9" max="9" width="4.7109375" customWidth="1"/>
    <col min="10" max="10" width="30.5703125" customWidth="1"/>
    <col min="11" max="11" width="4.7109375" customWidth="1"/>
    <col min="12" max="12" width="30.5703125" customWidth="1"/>
    <col min="13" max="13" width="4.7109375" customWidth="1"/>
  </cols>
  <sheetData>
    <row r="1" spans="1:18" ht="2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26.2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8" ht="21" thickBo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8" ht="18" customHeight="1" thickTop="1" thickBot="1">
      <c r="A4" s="1" t="s">
        <v>1</v>
      </c>
      <c r="B4" s="54" t="s"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1" t="s">
        <v>0</v>
      </c>
    </row>
    <row r="5" spans="1:18" ht="34.9" customHeight="1" thickTop="1" thickBot="1">
      <c r="A5" s="9" t="s">
        <v>2</v>
      </c>
      <c r="B5" s="7" t="s">
        <v>16</v>
      </c>
      <c r="C5" s="7">
        <v>6</v>
      </c>
      <c r="D5" s="7" t="s">
        <v>124</v>
      </c>
      <c r="E5" s="7">
        <v>4.5</v>
      </c>
      <c r="F5" s="7" t="s">
        <v>28</v>
      </c>
      <c r="G5" s="7">
        <v>7.5</v>
      </c>
      <c r="H5" s="7" t="s">
        <v>40</v>
      </c>
      <c r="I5" s="7">
        <v>6</v>
      </c>
      <c r="J5" s="7" t="s">
        <v>25</v>
      </c>
      <c r="K5" s="7">
        <v>6</v>
      </c>
      <c r="N5" s="10">
        <f>C5+E5+G5+K5+I5</f>
        <v>30</v>
      </c>
    </row>
    <row r="6" spans="1:18" ht="34.9" customHeight="1" thickTop="1" thickBot="1">
      <c r="A6" s="9" t="s">
        <v>3</v>
      </c>
      <c r="B6" s="7" t="s">
        <v>65</v>
      </c>
      <c r="C6" s="7">
        <v>4.5</v>
      </c>
      <c r="D6" s="7" t="s">
        <v>125</v>
      </c>
      <c r="E6" s="7">
        <v>4.5</v>
      </c>
      <c r="F6" s="19" t="s">
        <v>86</v>
      </c>
      <c r="G6" s="19">
        <v>6</v>
      </c>
      <c r="H6" s="8" t="s">
        <v>92</v>
      </c>
      <c r="I6" s="8">
        <v>9</v>
      </c>
      <c r="J6" s="12" t="s">
        <v>77</v>
      </c>
      <c r="K6" s="12">
        <v>6</v>
      </c>
      <c r="N6" s="41">
        <f t="shared" ref="N6:N11" si="0">C6+E6+G6+K6+I6</f>
        <v>30</v>
      </c>
    </row>
    <row r="7" spans="1:18" ht="34.9" customHeight="1" thickTop="1" thickBot="1">
      <c r="A7" s="9" t="s">
        <v>4</v>
      </c>
      <c r="B7" s="12" t="s">
        <v>72</v>
      </c>
      <c r="C7" s="11">
        <v>6</v>
      </c>
      <c r="D7" s="11" t="s">
        <v>85</v>
      </c>
      <c r="E7" s="12">
        <v>9</v>
      </c>
      <c r="F7" s="7" t="s">
        <v>89</v>
      </c>
      <c r="G7" s="7">
        <v>4.5</v>
      </c>
      <c r="H7" s="8" t="s">
        <v>42</v>
      </c>
      <c r="I7" s="8">
        <v>4.5</v>
      </c>
      <c r="J7" s="11" t="s">
        <v>27</v>
      </c>
      <c r="K7" s="11">
        <v>6</v>
      </c>
      <c r="L7" s="21"/>
      <c r="M7" s="21"/>
      <c r="N7" s="41">
        <f t="shared" si="0"/>
        <v>30</v>
      </c>
    </row>
    <row r="8" spans="1:18" ht="34.9" customHeight="1" thickTop="1" thickBot="1">
      <c r="A8" s="9" t="s">
        <v>5</v>
      </c>
      <c r="B8" s="16" t="s">
        <v>96</v>
      </c>
      <c r="C8" s="22">
        <v>6</v>
      </c>
      <c r="D8" s="11" t="s">
        <v>93</v>
      </c>
      <c r="E8" s="11">
        <v>6</v>
      </c>
      <c r="F8" s="8" t="s">
        <v>69</v>
      </c>
      <c r="G8" s="8">
        <v>6</v>
      </c>
      <c r="H8" s="7" t="s">
        <v>13</v>
      </c>
      <c r="I8" s="7">
        <v>6</v>
      </c>
      <c r="J8" s="8" t="s">
        <v>76</v>
      </c>
      <c r="K8" s="8">
        <v>6</v>
      </c>
      <c r="N8" s="41">
        <f t="shared" si="0"/>
        <v>30</v>
      </c>
    </row>
    <row r="9" spans="1:18" ht="34.9" customHeight="1" thickTop="1" thickBot="1">
      <c r="A9" s="9" t="s">
        <v>6</v>
      </c>
      <c r="B9" s="11" t="s">
        <v>94</v>
      </c>
      <c r="C9" s="11">
        <v>6</v>
      </c>
      <c r="D9" s="8" t="s">
        <v>19</v>
      </c>
      <c r="E9" s="8">
        <v>6</v>
      </c>
      <c r="F9" s="8" t="s">
        <v>66</v>
      </c>
      <c r="G9" s="8">
        <v>7.5</v>
      </c>
      <c r="H9" s="8" t="s">
        <v>18</v>
      </c>
      <c r="I9" s="8">
        <v>4.5</v>
      </c>
      <c r="J9" s="7" t="s">
        <v>74</v>
      </c>
      <c r="K9" s="7">
        <v>6</v>
      </c>
      <c r="N9" s="41">
        <f t="shared" si="0"/>
        <v>30</v>
      </c>
      <c r="Q9" s="27"/>
    </row>
    <row r="10" spans="1:18" ht="34.9" customHeight="1" thickTop="1" thickBot="1">
      <c r="A10" s="9" t="s">
        <v>7</v>
      </c>
      <c r="B10" s="7" t="s">
        <v>87</v>
      </c>
      <c r="C10" s="7">
        <v>6</v>
      </c>
      <c r="D10" s="11" t="s">
        <v>73</v>
      </c>
      <c r="E10" s="11">
        <v>6</v>
      </c>
      <c r="F10" s="8" t="s">
        <v>14</v>
      </c>
      <c r="G10" s="8">
        <v>7.5</v>
      </c>
      <c r="H10" s="11" t="s">
        <v>12</v>
      </c>
      <c r="I10" s="11">
        <v>6</v>
      </c>
      <c r="J10" s="8" t="s">
        <v>107</v>
      </c>
      <c r="K10" s="8">
        <v>4.5</v>
      </c>
      <c r="N10" s="41">
        <f t="shared" si="0"/>
        <v>30</v>
      </c>
      <c r="P10" s="26"/>
      <c r="R10" s="27"/>
    </row>
    <row r="11" spans="1:18" ht="34.9" customHeight="1" thickTop="1" thickBot="1">
      <c r="A11" s="9" t="s">
        <v>8</v>
      </c>
      <c r="B11" s="16" t="s">
        <v>128</v>
      </c>
      <c r="C11" s="16">
        <v>7.5</v>
      </c>
      <c r="D11" s="16" t="s">
        <v>97</v>
      </c>
      <c r="E11" s="16">
        <v>4.5</v>
      </c>
      <c r="F11" s="14" t="s">
        <v>68</v>
      </c>
      <c r="G11" s="14">
        <v>6</v>
      </c>
      <c r="H11" s="14" t="s">
        <v>114</v>
      </c>
      <c r="I11" s="14">
        <v>6</v>
      </c>
      <c r="J11" s="14" t="s">
        <v>37</v>
      </c>
      <c r="K11" s="14">
        <v>6</v>
      </c>
      <c r="L11" s="14" t="s">
        <v>39</v>
      </c>
      <c r="M11" s="14">
        <v>6</v>
      </c>
      <c r="N11" s="41">
        <f t="shared" si="0"/>
        <v>30</v>
      </c>
    </row>
    <row r="12" spans="1:18" ht="34.9" customHeight="1" thickTop="1" thickBot="1">
      <c r="A12" s="9" t="s">
        <v>9</v>
      </c>
      <c r="B12" s="57" t="s">
        <v>88</v>
      </c>
      <c r="C12" s="58"/>
      <c r="D12" s="58"/>
      <c r="E12" s="58"/>
      <c r="F12" s="58"/>
      <c r="G12" s="59"/>
      <c r="H12" s="14" t="s">
        <v>34</v>
      </c>
      <c r="I12" s="14">
        <v>6</v>
      </c>
      <c r="J12" s="14" t="s">
        <v>41</v>
      </c>
      <c r="K12" s="14">
        <v>6</v>
      </c>
      <c r="L12" s="14" t="s">
        <v>67</v>
      </c>
      <c r="M12" s="14">
        <v>6</v>
      </c>
      <c r="N12" s="41">
        <f>18+K12+I12</f>
        <v>30</v>
      </c>
    </row>
    <row r="13" spans="1:18" ht="18" customHeight="1" thickTop="1" thickBot="1">
      <c r="A13" s="48" t="s">
        <v>115</v>
      </c>
      <c r="B13" s="47" t="s">
        <v>126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"/>
    </row>
    <row r="14" spans="1:18" ht="18" customHeight="1" thickTop="1" thickBot="1">
      <c r="A14" s="28"/>
      <c r="B14" s="60" t="s">
        <v>21</v>
      </c>
      <c r="C14" s="60"/>
      <c r="D14" s="60"/>
      <c r="E14" s="35">
        <f>SUM(C5,E5,G5,I5,K5,C6,E6,G7,I8,K9,C10)</f>
        <v>61.5</v>
      </c>
      <c r="G14" s="6"/>
      <c r="H14" s="6" t="s">
        <v>75</v>
      </c>
      <c r="I14" s="6"/>
      <c r="K14" s="4"/>
      <c r="L14" s="4"/>
      <c r="M14" s="4"/>
      <c r="N14" s="4"/>
    </row>
    <row r="15" spans="1:18" ht="18" customHeight="1" thickTop="1" thickBot="1">
      <c r="A15" s="29"/>
      <c r="B15" s="60" t="s">
        <v>22</v>
      </c>
      <c r="C15" s="60"/>
      <c r="D15" s="60"/>
      <c r="E15" s="35">
        <f>SUM(C7,E7,K6,K7,E8,C9,E10,I10)+14</f>
        <v>65</v>
      </c>
      <c r="H15" t="s">
        <v>34</v>
      </c>
      <c r="K15" s="4"/>
      <c r="L15" s="4"/>
    </row>
    <row r="16" spans="1:18" ht="18" customHeight="1" thickTop="1" thickBot="1">
      <c r="A16" s="30"/>
      <c r="B16" s="60" t="s">
        <v>23</v>
      </c>
      <c r="C16" s="60"/>
      <c r="D16" s="60"/>
      <c r="E16" s="35">
        <f>SUM(I6,I7,G8,K8,E9,G9,I9,G10,K10)+4</f>
        <v>59.5</v>
      </c>
      <c r="H16" s="5" t="s">
        <v>39</v>
      </c>
      <c r="I16" s="4"/>
      <c r="K16" s="4"/>
    </row>
    <row r="17" spans="1:12" ht="18" customHeight="1" thickTop="1" thickBot="1">
      <c r="A17" s="31"/>
      <c r="B17" s="34" t="s">
        <v>24</v>
      </c>
      <c r="C17" s="34"/>
      <c r="D17" s="34"/>
      <c r="E17" s="35">
        <f>K11+M11+G11+I12+K12</f>
        <v>30</v>
      </c>
      <c r="G17" s="4"/>
      <c r="H17" s="4" t="s">
        <v>67</v>
      </c>
      <c r="I17" s="5"/>
      <c r="K17" s="4"/>
    </row>
    <row r="18" spans="1:12" ht="18" customHeight="1" thickTop="1" thickBot="1">
      <c r="A18" s="32"/>
      <c r="B18" s="60" t="s">
        <v>95</v>
      </c>
      <c r="C18" s="60"/>
      <c r="D18" s="60"/>
      <c r="E18" s="35">
        <v>18</v>
      </c>
      <c r="G18" s="4"/>
      <c r="H18" s="4" t="s">
        <v>41</v>
      </c>
      <c r="I18" s="5"/>
      <c r="K18" s="4"/>
      <c r="L18" s="4"/>
    </row>
    <row r="19" spans="1:12" ht="18" customHeight="1" thickTop="1" thickBot="1">
      <c r="A19" s="33"/>
      <c r="B19" s="61" t="s">
        <v>71</v>
      </c>
      <c r="C19" s="61"/>
      <c r="D19" s="61"/>
      <c r="E19" s="35">
        <f>G6</f>
        <v>6</v>
      </c>
      <c r="G19" s="4"/>
      <c r="H19" s="4" t="s">
        <v>68</v>
      </c>
      <c r="I19" s="5"/>
      <c r="K19" s="4"/>
      <c r="L19" s="4"/>
    </row>
    <row r="20" spans="1:12" ht="18" customHeight="1" thickTop="1">
      <c r="A20" t="s">
        <v>123</v>
      </c>
      <c r="C20" s="4"/>
      <c r="D20" s="4"/>
      <c r="E20" s="90">
        <f>SUM(E14:E19)</f>
        <v>240</v>
      </c>
      <c r="H20" t="s">
        <v>113</v>
      </c>
    </row>
    <row r="21" spans="1:12" ht="17.649999999999999" customHeight="1">
      <c r="H21" s="5" t="s">
        <v>37</v>
      </c>
    </row>
    <row r="22" spans="1:12">
      <c r="L22" s="5"/>
    </row>
    <row r="23" spans="1:12">
      <c r="F23" s="5"/>
    </row>
    <row r="24" spans="1:12" ht="15.75" thickBot="1"/>
    <row r="25" spans="1:12" ht="16.5" thickTop="1" thickBot="1">
      <c r="D25" s="89"/>
      <c r="E25" s="89"/>
    </row>
    <row r="26" spans="1:12" ht="15.75" customHeight="1" thickTop="1"/>
  </sheetData>
  <mergeCells count="10">
    <mergeCell ref="B14:D14"/>
    <mergeCell ref="B15:D15"/>
    <mergeCell ref="B16:D16"/>
    <mergeCell ref="B18:D18"/>
    <mergeCell ref="B19:D19"/>
    <mergeCell ref="A1:N1"/>
    <mergeCell ref="A2:N2"/>
    <mergeCell ref="A3:N3"/>
    <mergeCell ref="B4:M4"/>
    <mergeCell ref="B12:G12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topLeftCell="A19" zoomScale="120" zoomScaleNormal="120" workbookViewId="0">
      <selection activeCell="A36" sqref="A36"/>
    </sheetView>
  </sheetViews>
  <sheetFormatPr baseColWidth="10" defaultColWidth="9.28515625" defaultRowHeight="15"/>
  <cols>
    <col min="1" max="1" width="42.28515625" style="17" customWidth="1"/>
    <col min="2" max="2" width="92.5703125" style="17" bestFit="1" customWidth="1"/>
    <col min="3" max="16384" width="9.28515625" style="17"/>
  </cols>
  <sheetData>
    <row r="1" spans="1:2" ht="21">
      <c r="A1" s="20" t="s">
        <v>105</v>
      </c>
      <c r="B1" s="20" t="s">
        <v>47</v>
      </c>
    </row>
    <row r="2" spans="1:2" ht="60">
      <c r="A2" s="18" t="s">
        <v>100</v>
      </c>
      <c r="B2" s="18" t="s">
        <v>43</v>
      </c>
    </row>
    <row r="3" spans="1:2" ht="45">
      <c r="A3" s="37" t="s">
        <v>99</v>
      </c>
      <c r="B3" s="37" t="s">
        <v>45</v>
      </c>
    </row>
    <row r="4" spans="1:2" ht="45">
      <c r="A4" s="18" t="s">
        <v>28</v>
      </c>
      <c r="B4" s="18" t="s">
        <v>44</v>
      </c>
    </row>
    <row r="5" spans="1:2" ht="30">
      <c r="A5" s="37" t="s">
        <v>103</v>
      </c>
      <c r="B5" s="37" t="s">
        <v>46</v>
      </c>
    </row>
    <row r="6" spans="1:2" ht="45">
      <c r="A6" s="18" t="s">
        <v>77</v>
      </c>
      <c r="B6" s="18" t="s">
        <v>63</v>
      </c>
    </row>
    <row r="7" spans="1:2" ht="45">
      <c r="A7" s="37" t="s">
        <v>15</v>
      </c>
      <c r="B7" s="37" t="s">
        <v>49</v>
      </c>
    </row>
    <row r="8" spans="1:2">
      <c r="A8" s="18" t="s">
        <v>98</v>
      </c>
      <c r="B8" s="18"/>
    </row>
    <row r="9" spans="1:2" ht="45">
      <c r="A9" s="37" t="s">
        <v>106</v>
      </c>
      <c r="B9" s="37" t="s">
        <v>62</v>
      </c>
    </row>
    <row r="10" spans="1:2">
      <c r="A10" s="18" t="s">
        <v>27</v>
      </c>
      <c r="B10" s="17" t="s">
        <v>48</v>
      </c>
    </row>
    <row r="11" spans="1:2" ht="30">
      <c r="A11" s="37" t="s">
        <v>29</v>
      </c>
      <c r="B11" s="37" t="s">
        <v>51</v>
      </c>
    </row>
    <row r="12" spans="1:2">
      <c r="A12" s="18" t="s">
        <v>42</v>
      </c>
      <c r="B12" s="18" t="s">
        <v>58</v>
      </c>
    </row>
    <row r="13" spans="1:2" ht="30">
      <c r="A13" s="37" t="s">
        <v>87</v>
      </c>
      <c r="B13" s="37" t="s">
        <v>50</v>
      </c>
    </row>
    <row r="14" spans="1:2" ht="60">
      <c r="A14" s="18" t="s">
        <v>20</v>
      </c>
      <c r="B14" s="18" t="s">
        <v>60</v>
      </c>
    </row>
    <row r="15" spans="1:2" ht="60">
      <c r="A15" s="37" t="s">
        <v>72</v>
      </c>
      <c r="B15" s="37" t="s">
        <v>64</v>
      </c>
    </row>
    <row r="16" spans="1:2" ht="30">
      <c r="A16" s="18" t="s">
        <v>69</v>
      </c>
      <c r="B16" s="18" t="s">
        <v>59</v>
      </c>
    </row>
    <row r="17" spans="1:2" ht="45">
      <c r="A17" s="37" t="s">
        <v>93</v>
      </c>
      <c r="B17" s="37" t="s">
        <v>101</v>
      </c>
    </row>
    <row r="18" spans="1:2">
      <c r="A18" s="18" t="s">
        <v>94</v>
      </c>
      <c r="B18" s="18" t="s">
        <v>102</v>
      </c>
    </row>
    <row r="19" spans="1:2">
      <c r="A19" s="37" t="s">
        <v>76</v>
      </c>
      <c r="B19" s="37" t="s">
        <v>52</v>
      </c>
    </row>
    <row r="20" spans="1:2" ht="30">
      <c r="A20" s="18" t="s">
        <v>14</v>
      </c>
      <c r="B20" s="18" t="s">
        <v>54</v>
      </c>
    </row>
    <row r="21" spans="1:2" ht="30">
      <c r="A21" s="37" t="s">
        <v>66</v>
      </c>
      <c r="B21" s="37" t="s">
        <v>55</v>
      </c>
    </row>
    <row r="22" spans="1:2">
      <c r="A22" s="18" t="s">
        <v>18</v>
      </c>
      <c r="B22" s="18" t="s">
        <v>57</v>
      </c>
    </row>
    <row r="23" spans="1:2" ht="30">
      <c r="A23" s="37" t="s">
        <v>104</v>
      </c>
      <c r="B23" s="37" t="s">
        <v>61</v>
      </c>
    </row>
    <row r="24" spans="1:2">
      <c r="A24" s="18" t="s">
        <v>73</v>
      </c>
      <c r="B24" s="18" t="s">
        <v>56</v>
      </c>
    </row>
    <row r="25" spans="1:2" ht="30">
      <c r="A25" s="37" t="s">
        <v>110</v>
      </c>
      <c r="B25" s="37" t="s">
        <v>108</v>
      </c>
    </row>
    <row r="26" spans="1:2">
      <c r="A26" s="18" t="s">
        <v>19</v>
      </c>
      <c r="B26" s="18" t="s">
        <v>53</v>
      </c>
    </row>
    <row r="27" spans="1:2" ht="30.75" customHeight="1">
      <c r="A27" s="37" t="s">
        <v>107</v>
      </c>
      <c r="B27" s="37" t="s">
        <v>111</v>
      </c>
    </row>
    <row r="28" spans="1:2">
      <c r="A28" s="36" t="s">
        <v>30</v>
      </c>
      <c r="B28" s="18"/>
    </row>
    <row r="29" spans="1:2">
      <c r="A29" s="18" t="s">
        <v>34</v>
      </c>
      <c r="B29" s="18"/>
    </row>
    <row r="30" spans="1:2">
      <c r="A30" s="18" t="s">
        <v>39</v>
      </c>
      <c r="B30" s="18"/>
    </row>
    <row r="31" spans="1:2">
      <c r="A31" s="18" t="s">
        <v>67</v>
      </c>
      <c r="B31" s="18"/>
    </row>
    <row r="32" spans="1:2">
      <c r="A32" s="18" t="s">
        <v>41</v>
      </c>
      <c r="B32" s="18"/>
    </row>
    <row r="33" spans="1:2" ht="16.899999999999999" customHeight="1">
      <c r="A33" s="18" t="s">
        <v>68</v>
      </c>
      <c r="B33" s="18"/>
    </row>
    <row r="34" spans="1:2">
      <c r="A34" t="s">
        <v>113</v>
      </c>
      <c r="B34" s="18"/>
    </row>
    <row r="35" spans="1:2">
      <c r="A35" s="18" t="s">
        <v>37</v>
      </c>
      <c r="B35" s="18"/>
    </row>
    <row r="36" spans="1:2">
      <c r="B36" s="18"/>
    </row>
    <row r="37" spans="1:2">
      <c r="B37" s="1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abSelected="1" zoomScale="85" zoomScaleNormal="85" workbookViewId="0">
      <selection activeCell="E33" sqref="E33"/>
    </sheetView>
  </sheetViews>
  <sheetFormatPr baseColWidth="10" defaultColWidth="9.28515625" defaultRowHeight="15"/>
  <cols>
    <col min="1" max="1" width="7.7109375" customWidth="1"/>
    <col min="2" max="7" width="30.5703125" customWidth="1"/>
  </cols>
  <sheetData>
    <row r="1" spans="1:7" ht="20.25">
      <c r="A1" s="51" t="s">
        <v>11</v>
      </c>
      <c r="B1" s="51"/>
      <c r="C1" s="51"/>
      <c r="D1" s="51"/>
      <c r="E1" s="51"/>
      <c r="F1" s="51"/>
      <c r="G1" s="51"/>
    </row>
    <row r="2" spans="1:7" ht="26.25">
      <c r="A2" s="52" t="s">
        <v>17</v>
      </c>
      <c r="B2" s="52"/>
      <c r="C2" s="52"/>
      <c r="D2" s="52"/>
      <c r="E2" s="52"/>
      <c r="F2" s="52"/>
      <c r="G2" s="52"/>
    </row>
    <row r="3" spans="1:7" ht="21" thickBot="1">
      <c r="A3" s="53"/>
      <c r="B3" s="53"/>
      <c r="C3" s="53"/>
      <c r="D3" s="53"/>
      <c r="E3" s="53"/>
      <c r="F3" s="53"/>
      <c r="G3" s="53"/>
    </row>
    <row r="4" spans="1:7" ht="18" customHeight="1" thickTop="1" thickBot="1">
      <c r="A4" s="1" t="s">
        <v>1</v>
      </c>
      <c r="B4" s="77" t="s">
        <v>10</v>
      </c>
      <c r="C4" s="77"/>
      <c r="D4" s="77"/>
      <c r="E4" s="77"/>
      <c r="F4" s="77"/>
      <c r="G4" s="77"/>
    </row>
    <row r="5" spans="1:7" ht="18" customHeight="1" thickTop="1" thickBot="1">
      <c r="A5" s="62" t="s">
        <v>2</v>
      </c>
      <c r="B5" s="63"/>
      <c r="C5" s="78"/>
      <c r="D5" s="75" t="s">
        <v>70</v>
      </c>
      <c r="E5" s="79" t="s">
        <v>32</v>
      </c>
      <c r="F5" s="64" t="s">
        <v>25</v>
      </c>
      <c r="G5" s="63"/>
    </row>
    <row r="6" spans="1:7" ht="18" customHeight="1" thickTop="1" thickBot="1">
      <c r="A6" s="62"/>
      <c r="B6" s="63"/>
      <c r="C6" s="78"/>
      <c r="D6" s="76"/>
      <c r="E6" s="80"/>
      <c r="F6" s="64"/>
      <c r="G6" s="63"/>
    </row>
    <row r="7" spans="1:7" ht="18" customHeight="1" thickTop="1" thickBot="1">
      <c r="A7" s="62" t="s">
        <v>3</v>
      </c>
      <c r="B7" s="63"/>
      <c r="C7" s="74"/>
      <c r="D7" s="75"/>
      <c r="E7" s="63"/>
      <c r="F7" s="63"/>
      <c r="G7" s="63"/>
    </row>
    <row r="8" spans="1:7" ht="18" customHeight="1" thickTop="1" thickBot="1">
      <c r="A8" s="62"/>
      <c r="B8" s="63"/>
      <c r="C8" s="74"/>
      <c r="D8" s="76"/>
      <c r="E8" s="63"/>
      <c r="F8" s="63"/>
      <c r="G8" s="63"/>
    </row>
    <row r="9" spans="1:7" ht="18" customHeight="1" thickTop="1" thickBot="1">
      <c r="A9" s="62" t="s">
        <v>4</v>
      </c>
      <c r="B9" s="63"/>
      <c r="C9" s="63"/>
      <c r="D9" s="63"/>
      <c r="E9" s="64" t="s">
        <v>42</v>
      </c>
      <c r="F9" s="80" t="s">
        <v>27</v>
      </c>
      <c r="G9" s="63"/>
    </row>
    <row r="10" spans="1:7" ht="18" customHeight="1" thickTop="1" thickBot="1">
      <c r="A10" s="62"/>
      <c r="B10" s="63"/>
      <c r="C10" s="63"/>
      <c r="D10" s="63"/>
      <c r="E10" s="64"/>
      <c r="F10" s="64"/>
      <c r="G10" s="63"/>
    </row>
    <row r="11" spans="1:7" ht="18" customHeight="1" thickTop="1" thickBot="1">
      <c r="A11" s="62" t="s">
        <v>5</v>
      </c>
      <c r="B11" s="44"/>
      <c r="C11" s="63"/>
      <c r="D11" s="15"/>
      <c r="E11" s="64" t="s">
        <v>13</v>
      </c>
      <c r="F11" s="74"/>
      <c r="G11" s="63"/>
    </row>
    <row r="12" spans="1:7" ht="18" customHeight="1" thickTop="1" thickBot="1">
      <c r="A12" s="62"/>
      <c r="B12" s="44"/>
      <c r="C12" s="63"/>
      <c r="D12" s="15"/>
      <c r="E12" s="64"/>
      <c r="F12" s="74"/>
      <c r="G12" s="63"/>
    </row>
    <row r="13" spans="1:7" ht="18" customHeight="1" thickTop="1" thickBot="1">
      <c r="A13" s="62" t="s">
        <v>6</v>
      </c>
      <c r="B13" s="44"/>
      <c r="C13" s="63"/>
      <c r="D13" s="63"/>
      <c r="E13" s="64" t="s">
        <v>18</v>
      </c>
      <c r="F13" s="74"/>
      <c r="G13" s="72"/>
    </row>
    <row r="14" spans="1:7" ht="18" customHeight="1" thickTop="1" thickBot="1">
      <c r="A14" s="62"/>
      <c r="B14" s="44"/>
      <c r="C14" s="63"/>
      <c r="D14" s="63"/>
      <c r="E14" s="64"/>
      <c r="F14" s="74"/>
      <c r="G14" s="73"/>
    </row>
    <row r="15" spans="1:7" ht="18" customHeight="1" thickTop="1" thickBot="1">
      <c r="A15" s="62" t="s">
        <v>7</v>
      </c>
      <c r="B15" s="63"/>
      <c r="C15" s="63"/>
      <c r="D15" s="63"/>
      <c r="E15" s="63"/>
      <c r="F15" s="44"/>
      <c r="G15" s="44"/>
    </row>
    <row r="16" spans="1:7" ht="18" customHeight="1" thickTop="1" thickBot="1">
      <c r="A16" s="62"/>
      <c r="B16" s="63"/>
      <c r="C16" s="63"/>
      <c r="D16" s="63"/>
      <c r="E16" s="63"/>
      <c r="F16" s="44"/>
      <c r="G16" s="44"/>
    </row>
    <row r="17" spans="1:7" ht="18" customHeight="1" thickTop="1" thickBot="1">
      <c r="A17" s="62" t="s">
        <v>8</v>
      </c>
      <c r="B17" s="63"/>
      <c r="C17" s="63"/>
      <c r="D17" s="63"/>
      <c r="E17" s="63"/>
      <c r="F17" s="64" t="s">
        <v>116</v>
      </c>
      <c r="G17" s="64" t="s">
        <v>117</v>
      </c>
    </row>
    <row r="18" spans="1:7" ht="18" customHeight="1" thickTop="1" thickBot="1">
      <c r="A18" s="62"/>
      <c r="B18" s="63"/>
      <c r="C18" s="63"/>
      <c r="D18" s="63"/>
      <c r="E18" s="63"/>
      <c r="F18" s="64"/>
      <c r="G18" s="64"/>
    </row>
    <row r="19" spans="1:7" ht="18" customHeight="1" thickTop="1" thickBot="1">
      <c r="A19" s="62" t="s">
        <v>9</v>
      </c>
      <c r="B19" s="66" t="s">
        <v>88</v>
      </c>
      <c r="C19" s="67"/>
      <c r="D19" s="68"/>
      <c r="E19" s="44"/>
      <c r="F19" s="64" t="s">
        <v>120</v>
      </c>
      <c r="G19" s="64" t="s">
        <v>119</v>
      </c>
    </row>
    <row r="20" spans="1:7" ht="18" customHeight="1" thickTop="1" thickBot="1">
      <c r="A20" s="65"/>
      <c r="B20" s="69"/>
      <c r="C20" s="70"/>
      <c r="D20" s="71"/>
      <c r="E20" s="44"/>
      <c r="F20" s="64"/>
      <c r="G20" s="64"/>
    </row>
    <row r="21" spans="1:7" s="44" customFormat="1" ht="15.75" thickTop="1">
      <c r="A21" s="45" t="s">
        <v>115</v>
      </c>
      <c r="B21" s="44" t="s">
        <v>38</v>
      </c>
    </row>
  </sheetData>
  <mergeCells count="52">
    <mergeCell ref="G7:G8"/>
    <mergeCell ref="E11:E12"/>
    <mergeCell ref="G9:G10"/>
    <mergeCell ref="A1:G1"/>
    <mergeCell ref="A2:G2"/>
    <mergeCell ref="A3:G3"/>
    <mergeCell ref="B4:G4"/>
    <mergeCell ref="A5:A6"/>
    <mergeCell ref="B5:B6"/>
    <mergeCell ref="C5:C6"/>
    <mergeCell ref="D5:D6"/>
    <mergeCell ref="F5:F6"/>
    <mergeCell ref="G5:G6"/>
    <mergeCell ref="E5:E6"/>
    <mergeCell ref="A7:A8"/>
    <mergeCell ref="F9:F10"/>
    <mergeCell ref="C7:C8"/>
    <mergeCell ref="D7:D8"/>
    <mergeCell ref="E7:E8"/>
    <mergeCell ref="B7:B8"/>
    <mergeCell ref="F7:F8"/>
    <mergeCell ref="E9:E10"/>
    <mergeCell ref="G13:G14"/>
    <mergeCell ref="G11:G12"/>
    <mergeCell ref="A9:A10"/>
    <mergeCell ref="B9:B10"/>
    <mergeCell ref="C9:C10"/>
    <mergeCell ref="D9:D10"/>
    <mergeCell ref="D13:D14"/>
    <mergeCell ref="F11:F12"/>
    <mergeCell ref="A13:A14"/>
    <mergeCell ref="C13:C14"/>
    <mergeCell ref="E13:E14"/>
    <mergeCell ref="F13:F14"/>
    <mergeCell ref="A11:A12"/>
    <mergeCell ref="C11:C12"/>
    <mergeCell ref="F17:F18"/>
    <mergeCell ref="G17:G18"/>
    <mergeCell ref="A19:A20"/>
    <mergeCell ref="A17:A18"/>
    <mergeCell ref="B17:B18"/>
    <mergeCell ref="C17:C18"/>
    <mergeCell ref="D17:D18"/>
    <mergeCell ref="E17:E18"/>
    <mergeCell ref="B19:D20"/>
    <mergeCell ref="F19:F20"/>
    <mergeCell ref="G19:G20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="85" zoomScaleNormal="85" workbookViewId="0">
      <selection activeCell="B15" sqref="B15:B16"/>
    </sheetView>
  </sheetViews>
  <sheetFormatPr baseColWidth="10" defaultColWidth="9.28515625" defaultRowHeight="15"/>
  <cols>
    <col min="1" max="1" width="7.7109375" customWidth="1"/>
    <col min="2" max="5" width="30.5703125" customWidth="1"/>
    <col min="6" max="6" width="31.7109375" customWidth="1"/>
    <col min="7" max="7" width="30.5703125" customWidth="1"/>
  </cols>
  <sheetData>
    <row r="1" spans="1:7" ht="20.25">
      <c r="A1" s="51" t="s">
        <v>11</v>
      </c>
      <c r="B1" s="51"/>
      <c r="C1" s="51"/>
      <c r="D1" s="51"/>
      <c r="E1" s="51"/>
      <c r="F1" s="51"/>
      <c r="G1" s="51"/>
    </row>
    <row r="2" spans="1:7" ht="26.25">
      <c r="A2" s="52" t="s">
        <v>17</v>
      </c>
      <c r="B2" s="52"/>
      <c r="C2" s="52"/>
      <c r="D2" s="52"/>
      <c r="E2" s="52"/>
      <c r="F2" s="52"/>
      <c r="G2" s="52"/>
    </row>
    <row r="3" spans="1:7" ht="21" thickBot="1">
      <c r="A3" s="53"/>
      <c r="B3" s="53"/>
      <c r="C3" s="53"/>
      <c r="D3" s="53"/>
      <c r="E3" s="53"/>
      <c r="F3" s="53"/>
      <c r="G3" s="53"/>
    </row>
    <row r="4" spans="1:7" ht="18" customHeight="1" thickTop="1" thickBot="1">
      <c r="A4" s="1" t="s">
        <v>1</v>
      </c>
      <c r="B4" s="77" t="s">
        <v>10</v>
      </c>
      <c r="C4" s="77"/>
      <c r="D4" s="77"/>
      <c r="E4" s="77"/>
      <c r="F4" s="77"/>
      <c r="G4" s="77"/>
    </row>
    <row r="5" spans="1:7" ht="18" customHeight="1" thickTop="1" thickBot="1">
      <c r="A5" s="62" t="s">
        <v>2</v>
      </c>
      <c r="B5" s="63"/>
      <c r="C5" s="63"/>
      <c r="D5" s="63"/>
      <c r="E5" s="63"/>
      <c r="F5" s="63"/>
      <c r="G5" s="63"/>
    </row>
    <row r="6" spans="1:7" ht="18" customHeight="1" thickTop="1" thickBot="1">
      <c r="A6" s="62"/>
      <c r="B6" s="63"/>
      <c r="C6" s="63"/>
      <c r="D6" s="63"/>
      <c r="E6" s="63"/>
      <c r="F6" s="63"/>
      <c r="G6" s="63"/>
    </row>
    <row r="7" spans="1:7" ht="18" customHeight="1" thickTop="1" thickBot="1">
      <c r="A7" s="62" t="s">
        <v>3</v>
      </c>
      <c r="B7" s="75"/>
      <c r="C7" s="75"/>
      <c r="D7" s="63"/>
      <c r="E7" s="81" t="s">
        <v>15</v>
      </c>
      <c r="F7" s="75"/>
      <c r="G7" s="63"/>
    </row>
    <row r="8" spans="1:7" ht="18" customHeight="1" thickTop="1" thickBot="1">
      <c r="A8" s="62"/>
      <c r="B8" s="76"/>
      <c r="C8" s="76"/>
      <c r="D8" s="63"/>
      <c r="E8" s="81"/>
      <c r="F8" s="76"/>
      <c r="G8" s="63"/>
    </row>
    <row r="9" spans="1:7" ht="18" customHeight="1" thickTop="1" thickBot="1">
      <c r="A9" s="62" t="s">
        <v>4</v>
      </c>
      <c r="B9" s="82"/>
      <c r="C9" s="63"/>
      <c r="D9" s="63"/>
      <c r="E9" s="63"/>
      <c r="F9" s="63"/>
      <c r="G9" s="63"/>
    </row>
    <row r="10" spans="1:7" ht="18" customHeight="1" thickTop="1" thickBot="1">
      <c r="A10" s="62"/>
      <c r="B10" s="82"/>
      <c r="C10" s="63"/>
      <c r="D10" s="63"/>
      <c r="E10" s="63"/>
      <c r="F10" s="63"/>
      <c r="G10" s="63"/>
    </row>
    <row r="11" spans="1:7" ht="18" customHeight="1" thickTop="1" thickBot="1">
      <c r="A11" s="62" t="s">
        <v>5</v>
      </c>
      <c r="B11" s="63"/>
      <c r="C11" s="15"/>
      <c r="D11" s="81" t="s">
        <v>78</v>
      </c>
      <c r="E11" s="63"/>
      <c r="F11" s="15"/>
      <c r="G11" s="15"/>
    </row>
    <row r="12" spans="1:7" ht="18" customHeight="1" thickTop="1" thickBot="1">
      <c r="A12" s="62"/>
      <c r="B12" s="63"/>
      <c r="C12" s="46"/>
      <c r="D12" s="81"/>
      <c r="E12" s="63"/>
      <c r="F12" s="15"/>
      <c r="G12" s="15"/>
    </row>
    <row r="13" spans="1:7" ht="18" customHeight="1" thickTop="1" thickBot="1">
      <c r="A13" s="62" t="s">
        <v>6</v>
      </c>
      <c r="B13" s="15"/>
      <c r="C13" s="81" t="s">
        <v>19</v>
      </c>
      <c r="D13" s="81" t="s">
        <v>79</v>
      </c>
      <c r="E13" s="44"/>
      <c r="F13" s="63"/>
      <c r="G13" s="72"/>
    </row>
    <row r="14" spans="1:7" ht="18" customHeight="1" thickTop="1" thickBot="1">
      <c r="A14" s="62"/>
      <c r="B14" s="15"/>
      <c r="C14" s="81"/>
      <c r="D14" s="81"/>
      <c r="E14" s="44"/>
      <c r="F14" s="63"/>
      <c r="G14" s="73"/>
    </row>
    <row r="15" spans="1:7" ht="18" customHeight="1" thickTop="1" thickBot="1">
      <c r="A15" s="62" t="s">
        <v>7</v>
      </c>
      <c r="B15" s="44"/>
      <c r="C15" s="81" t="s">
        <v>73</v>
      </c>
      <c r="D15" s="81" t="s">
        <v>14</v>
      </c>
      <c r="E15" s="81" t="s">
        <v>12</v>
      </c>
      <c r="F15" s="15"/>
      <c r="G15" s="63"/>
    </row>
    <row r="16" spans="1:7" ht="18" customHeight="1" thickTop="1" thickBot="1">
      <c r="A16" s="62"/>
      <c r="B16" s="44"/>
      <c r="C16" s="81"/>
      <c r="D16" s="81"/>
      <c r="E16" s="81"/>
      <c r="F16" s="15"/>
      <c r="G16" s="63"/>
    </row>
    <row r="17" spans="1:7" ht="18" customHeight="1" thickTop="1" thickBot="1">
      <c r="A17" s="62" t="s">
        <v>8</v>
      </c>
      <c r="B17" s="81" t="s">
        <v>112</v>
      </c>
      <c r="C17" s="81" t="s">
        <v>33</v>
      </c>
      <c r="D17" s="81" t="s">
        <v>118</v>
      </c>
      <c r="E17" s="81" t="s">
        <v>122</v>
      </c>
      <c r="F17" s="81" t="s">
        <v>116</v>
      </c>
      <c r="G17" s="81" t="s">
        <v>117</v>
      </c>
    </row>
    <row r="18" spans="1:7" ht="18" customHeight="1" thickTop="1" thickBot="1">
      <c r="A18" s="62"/>
      <c r="B18" s="81"/>
      <c r="C18" s="81"/>
      <c r="D18" s="81"/>
      <c r="E18" s="81"/>
      <c r="F18" s="81"/>
      <c r="G18" s="81"/>
    </row>
    <row r="19" spans="1:7" ht="18" customHeight="1" thickTop="1" thickBot="1">
      <c r="A19" s="62" t="s">
        <v>9</v>
      </c>
      <c r="B19" s="66" t="s">
        <v>88</v>
      </c>
      <c r="C19" s="67"/>
      <c r="D19" s="68"/>
      <c r="E19" s="81" t="s">
        <v>121</v>
      </c>
      <c r="F19" s="81" t="s">
        <v>120</v>
      </c>
      <c r="G19" s="81" t="s">
        <v>119</v>
      </c>
    </row>
    <row r="20" spans="1:7" ht="18" customHeight="1" thickTop="1" thickBot="1">
      <c r="A20" s="65"/>
      <c r="B20" s="69"/>
      <c r="C20" s="70"/>
      <c r="D20" s="71"/>
      <c r="E20" s="81"/>
      <c r="F20" s="81"/>
      <c r="G20" s="81"/>
    </row>
    <row r="21" spans="1:7" ht="15.75" thickTop="1">
      <c r="A21" s="45" t="s">
        <v>115</v>
      </c>
      <c r="B21" s="44" t="s">
        <v>38</v>
      </c>
      <c r="C21" s="44"/>
      <c r="D21" s="44"/>
      <c r="E21" s="44"/>
      <c r="F21" s="44"/>
      <c r="G21" s="44"/>
    </row>
    <row r="23" spans="1:7" ht="30" customHeight="1"/>
    <row r="26" spans="1:7" ht="15.75" thickBot="1"/>
    <row r="27" spans="1:7" ht="16.5" thickTop="1" thickBot="1">
      <c r="F27" s="42"/>
    </row>
    <row r="28" spans="1:7" ht="16.5" thickTop="1" thickBot="1">
      <c r="F28" s="42"/>
    </row>
    <row r="29" spans="1:7" ht="15.75" thickTop="1"/>
  </sheetData>
  <mergeCells count="51">
    <mergeCell ref="G13:G14"/>
    <mergeCell ref="G15:G16"/>
    <mergeCell ref="F13:F14"/>
    <mergeCell ref="G7:G8"/>
    <mergeCell ref="G9:G10"/>
    <mergeCell ref="D7:D8"/>
    <mergeCell ref="F9:F10"/>
    <mergeCell ref="F7:F8"/>
    <mergeCell ref="A1:G1"/>
    <mergeCell ref="A2:G2"/>
    <mergeCell ref="A3:G3"/>
    <mergeCell ref="B4:G4"/>
    <mergeCell ref="A5:A6"/>
    <mergeCell ref="B5:B6"/>
    <mergeCell ref="C5:C6"/>
    <mergeCell ref="D5:D6"/>
    <mergeCell ref="E5:E6"/>
    <mergeCell ref="F5:F6"/>
    <mergeCell ref="G5:G6"/>
    <mergeCell ref="B11:B12"/>
    <mergeCell ref="D11:D12"/>
    <mergeCell ref="E11:E12"/>
    <mergeCell ref="A13:A14"/>
    <mergeCell ref="A7:A8"/>
    <mergeCell ref="B7:B8"/>
    <mergeCell ref="E7:E8"/>
    <mergeCell ref="C7:C8"/>
    <mergeCell ref="D13:D14"/>
    <mergeCell ref="C17:C18"/>
    <mergeCell ref="A11:A12"/>
    <mergeCell ref="A9:A10"/>
    <mergeCell ref="B9:B10"/>
    <mergeCell ref="C9:C10"/>
    <mergeCell ref="D9:D10"/>
    <mergeCell ref="E9:E10"/>
    <mergeCell ref="A15:A16"/>
    <mergeCell ref="C15:C16"/>
    <mergeCell ref="C13:C14"/>
    <mergeCell ref="B17:B18"/>
    <mergeCell ref="E15:E16"/>
    <mergeCell ref="D15:D16"/>
    <mergeCell ref="D17:D18"/>
    <mergeCell ref="E17:E18"/>
    <mergeCell ref="F19:F20"/>
    <mergeCell ref="G19:G20"/>
    <mergeCell ref="B19:D20"/>
    <mergeCell ref="A17:A18"/>
    <mergeCell ref="A19:A20"/>
    <mergeCell ref="E19:E20"/>
    <mergeCell ref="F17:F18"/>
    <mergeCell ref="G17:G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zoomScale="85" zoomScaleNormal="85" workbookViewId="0">
      <selection activeCell="C27" sqref="C27"/>
    </sheetView>
  </sheetViews>
  <sheetFormatPr baseColWidth="10" defaultColWidth="9.28515625" defaultRowHeight="15"/>
  <cols>
    <col min="1" max="1" width="7.7109375" customWidth="1"/>
    <col min="2" max="7" width="30.5703125" customWidth="1"/>
  </cols>
  <sheetData>
    <row r="1" spans="1:7" ht="20.25">
      <c r="A1" s="51" t="s">
        <v>11</v>
      </c>
      <c r="B1" s="51"/>
      <c r="C1" s="51"/>
      <c r="D1" s="51"/>
      <c r="E1" s="51"/>
      <c r="F1" s="51"/>
      <c r="G1" s="51"/>
    </row>
    <row r="2" spans="1:7" ht="26.25">
      <c r="A2" s="52" t="s">
        <v>17</v>
      </c>
      <c r="B2" s="52"/>
      <c r="C2" s="52"/>
      <c r="D2" s="52"/>
      <c r="E2" s="52"/>
      <c r="F2" s="52"/>
      <c r="G2" s="52"/>
    </row>
    <row r="3" spans="1:7" ht="21" thickBot="1">
      <c r="A3" s="53"/>
      <c r="B3" s="53"/>
      <c r="C3" s="53"/>
      <c r="D3" s="53"/>
      <c r="E3" s="53"/>
      <c r="F3" s="53"/>
      <c r="G3" s="53"/>
    </row>
    <row r="4" spans="1:7" ht="18" customHeight="1" thickTop="1" thickBot="1">
      <c r="A4" s="1" t="s">
        <v>1</v>
      </c>
      <c r="B4" s="77" t="s">
        <v>10</v>
      </c>
      <c r="C4" s="77"/>
      <c r="D4" s="77"/>
      <c r="E4" s="77"/>
      <c r="F4" s="77"/>
      <c r="G4" s="77"/>
    </row>
    <row r="5" spans="1:7" ht="18" customHeight="1" thickTop="1" thickBot="1">
      <c r="A5" s="62" t="s">
        <v>2</v>
      </c>
      <c r="B5" s="63"/>
      <c r="C5" s="63"/>
      <c r="D5" s="63"/>
      <c r="E5" s="44"/>
      <c r="F5" s="86" t="s">
        <v>25</v>
      </c>
      <c r="G5" s="63"/>
    </row>
    <row r="6" spans="1:7" ht="18" customHeight="1" thickTop="1" thickBot="1">
      <c r="A6" s="62"/>
      <c r="B6" s="63"/>
      <c r="C6" s="63"/>
      <c r="D6" s="63"/>
      <c r="E6" s="44"/>
      <c r="F6" s="86"/>
      <c r="G6" s="63"/>
    </row>
    <row r="7" spans="1:7" ht="18" customHeight="1" thickTop="1" thickBot="1">
      <c r="A7" s="62" t="s">
        <v>3</v>
      </c>
      <c r="B7" s="63"/>
      <c r="C7" s="63"/>
      <c r="D7" s="63"/>
      <c r="E7" s="63"/>
      <c r="F7" s="86" t="s">
        <v>35</v>
      </c>
      <c r="G7" s="63"/>
    </row>
    <row r="8" spans="1:7" ht="18" customHeight="1" thickTop="1" thickBot="1">
      <c r="A8" s="62"/>
      <c r="B8" s="63"/>
      <c r="C8" s="63"/>
      <c r="D8" s="63"/>
      <c r="E8" s="63"/>
      <c r="F8" s="86"/>
      <c r="G8" s="63"/>
    </row>
    <row r="9" spans="1:7" ht="18" customHeight="1" thickTop="1" thickBot="1">
      <c r="A9" s="62" t="s">
        <v>4</v>
      </c>
      <c r="B9" s="63"/>
      <c r="C9" s="63"/>
      <c r="D9" s="63"/>
      <c r="E9" s="63"/>
      <c r="F9" s="63"/>
      <c r="G9" s="63"/>
    </row>
    <row r="10" spans="1:7" ht="18" customHeight="1" thickTop="1" thickBot="1">
      <c r="A10" s="62"/>
      <c r="B10" s="63"/>
      <c r="C10" s="63"/>
      <c r="D10" s="63"/>
      <c r="E10" s="63"/>
      <c r="F10" s="63"/>
      <c r="G10" s="63"/>
    </row>
    <row r="11" spans="1:7" ht="18" customHeight="1" thickTop="1" thickBot="1">
      <c r="A11" s="62" t="s">
        <v>5</v>
      </c>
      <c r="B11" s="63"/>
      <c r="C11" s="63"/>
      <c r="D11" s="63"/>
      <c r="E11" s="63"/>
      <c r="F11" s="86" t="s">
        <v>36</v>
      </c>
      <c r="G11" s="63"/>
    </row>
    <row r="12" spans="1:7" ht="18" customHeight="1" thickTop="1" thickBot="1">
      <c r="A12" s="62"/>
      <c r="B12" s="63"/>
      <c r="C12" s="63"/>
      <c r="D12" s="63"/>
      <c r="E12" s="63"/>
      <c r="F12" s="86"/>
      <c r="G12" s="63"/>
    </row>
    <row r="13" spans="1:7" ht="18" customHeight="1" thickTop="1" thickBot="1">
      <c r="A13" s="62" t="s">
        <v>6</v>
      </c>
      <c r="B13" s="63"/>
      <c r="C13" s="63"/>
      <c r="D13" s="63"/>
      <c r="E13" s="63"/>
      <c r="F13" s="83" t="s">
        <v>26</v>
      </c>
      <c r="G13" s="63"/>
    </row>
    <row r="14" spans="1:7" ht="18" customHeight="1" thickTop="1" thickBot="1">
      <c r="A14" s="62"/>
      <c r="B14" s="63"/>
      <c r="C14" s="63"/>
      <c r="D14" s="63"/>
      <c r="E14" s="63"/>
      <c r="F14" s="84"/>
      <c r="G14" s="63"/>
    </row>
    <row r="15" spans="1:7" ht="18" customHeight="1" thickTop="1" thickBot="1">
      <c r="A15" s="62" t="s">
        <v>7</v>
      </c>
      <c r="B15" s="63"/>
      <c r="C15" s="63"/>
      <c r="D15" s="63"/>
      <c r="E15" s="63"/>
      <c r="F15" s="86" t="s">
        <v>107</v>
      </c>
      <c r="G15" s="63"/>
    </row>
    <row r="16" spans="1:7" ht="18" customHeight="1" thickTop="1" thickBot="1">
      <c r="A16" s="62"/>
      <c r="B16" s="63"/>
      <c r="C16" s="63"/>
      <c r="D16" s="63"/>
      <c r="E16" s="63"/>
      <c r="F16" s="86"/>
      <c r="G16" s="63"/>
    </row>
    <row r="17" spans="1:7" ht="18" customHeight="1" thickTop="1" thickBot="1">
      <c r="A17" s="62" t="s">
        <v>8</v>
      </c>
      <c r="B17" s="63"/>
      <c r="C17" s="63"/>
      <c r="D17" s="63"/>
      <c r="E17" s="63"/>
      <c r="F17" s="63"/>
      <c r="G17" s="63"/>
    </row>
    <row r="18" spans="1:7" ht="18" customHeight="1" thickTop="1" thickBot="1">
      <c r="A18" s="62"/>
      <c r="B18" s="63"/>
      <c r="C18" s="63"/>
      <c r="D18" s="63"/>
      <c r="E18" s="63"/>
      <c r="F18" s="63"/>
      <c r="G18" s="63"/>
    </row>
    <row r="19" spans="1:7" ht="18" customHeight="1" thickTop="1" thickBot="1">
      <c r="A19" s="62" t="s">
        <v>9</v>
      </c>
      <c r="B19" s="66" t="s">
        <v>88</v>
      </c>
      <c r="C19" s="67"/>
      <c r="D19" s="67"/>
      <c r="E19" s="44"/>
      <c r="F19" s="44"/>
      <c r="G19" s="44"/>
    </row>
    <row r="20" spans="1:7" ht="18" customHeight="1" thickTop="1" thickBot="1">
      <c r="A20" s="65"/>
      <c r="B20" s="69"/>
      <c r="C20" s="70"/>
      <c r="D20" s="70"/>
      <c r="E20" s="44"/>
      <c r="F20" s="44"/>
      <c r="G20" s="44"/>
    </row>
    <row r="21" spans="1:7" ht="15.75" thickTop="1">
      <c r="A21" s="85"/>
      <c r="B21" s="85"/>
      <c r="C21" s="85"/>
      <c r="D21" s="85"/>
      <c r="E21" s="85"/>
      <c r="F21" s="85"/>
      <c r="G21" s="85"/>
    </row>
  </sheetData>
  <mergeCells count="55">
    <mergeCell ref="A9:A10"/>
    <mergeCell ref="B7:B8"/>
    <mergeCell ref="F7:F8"/>
    <mergeCell ref="B11:B12"/>
    <mergeCell ref="G9:G10"/>
    <mergeCell ref="E7:E8"/>
    <mergeCell ref="C7:C8"/>
    <mergeCell ref="G7:G8"/>
    <mergeCell ref="C9:C10"/>
    <mergeCell ref="A7:A8"/>
    <mergeCell ref="B9:B10"/>
    <mergeCell ref="D9:D10"/>
    <mergeCell ref="E9:E10"/>
    <mergeCell ref="F9:F10"/>
    <mergeCell ref="D7:D8"/>
    <mergeCell ref="A1:G1"/>
    <mergeCell ref="A2:G2"/>
    <mergeCell ref="A3:G3"/>
    <mergeCell ref="B4:G4"/>
    <mergeCell ref="A5:A6"/>
    <mergeCell ref="B5:B6"/>
    <mergeCell ref="C5:C6"/>
    <mergeCell ref="D5:D6"/>
    <mergeCell ref="F5:F6"/>
    <mergeCell ref="G5:G6"/>
    <mergeCell ref="A13:A14"/>
    <mergeCell ref="D13:D14"/>
    <mergeCell ref="E13:E14"/>
    <mergeCell ref="B13:B14"/>
    <mergeCell ref="D11:D12"/>
    <mergeCell ref="E11:E12"/>
    <mergeCell ref="C11:C12"/>
    <mergeCell ref="G11:G12"/>
    <mergeCell ref="C15:C16"/>
    <mergeCell ref="D15:D16"/>
    <mergeCell ref="E15:E16"/>
    <mergeCell ref="F15:F16"/>
    <mergeCell ref="G15:G16"/>
    <mergeCell ref="F11:F12"/>
    <mergeCell ref="B19:D20"/>
    <mergeCell ref="A11:A12"/>
    <mergeCell ref="C13:C14"/>
    <mergeCell ref="F13:F14"/>
    <mergeCell ref="A21:G21"/>
    <mergeCell ref="A17:A18"/>
    <mergeCell ref="B17:B18"/>
    <mergeCell ref="C17:C18"/>
    <mergeCell ref="D17:D18"/>
    <mergeCell ref="E17:E18"/>
    <mergeCell ref="F17:F18"/>
    <mergeCell ref="G17:G18"/>
    <mergeCell ref="A19:A20"/>
    <mergeCell ref="G13:G14"/>
    <mergeCell ref="A15:A16"/>
    <mergeCell ref="B15:B1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6"/>
  <sheetViews>
    <sheetView showGridLines="0" zoomScale="85" zoomScaleNormal="85" workbookViewId="0">
      <selection activeCell="J18" sqref="J18"/>
    </sheetView>
  </sheetViews>
  <sheetFormatPr baseColWidth="10" defaultColWidth="9.28515625" defaultRowHeight="15"/>
  <cols>
    <col min="1" max="1" width="7.7109375" customWidth="1"/>
    <col min="2" max="2" width="33" bestFit="1" customWidth="1"/>
    <col min="3" max="3" width="5.85546875" customWidth="1"/>
    <col min="4" max="4" width="30.5703125" customWidth="1"/>
    <col min="5" max="5" width="5.28515625" customWidth="1"/>
    <col min="6" max="6" width="30.5703125" customWidth="1"/>
    <col min="7" max="7" width="5.5703125" customWidth="1"/>
    <col min="8" max="8" width="31.7109375" customWidth="1"/>
    <col min="9" max="9" width="4.7109375" customWidth="1"/>
    <col min="10" max="10" width="30.5703125" customWidth="1"/>
    <col min="11" max="11" width="4.7109375" customWidth="1"/>
    <col min="12" max="12" width="30.5703125" customWidth="1"/>
    <col min="13" max="13" width="4.7109375" customWidth="1"/>
  </cols>
  <sheetData>
    <row r="1" spans="1:14" ht="2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1" thickBo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8" customHeight="1" thickTop="1" thickBot="1">
      <c r="A4" s="1" t="s">
        <v>1</v>
      </c>
      <c r="B4" s="54" t="s"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1" t="s">
        <v>0</v>
      </c>
    </row>
    <row r="5" spans="1:14" ht="34.9" customHeight="1" thickTop="1" thickBot="1">
      <c r="A5" s="13" t="s">
        <v>2</v>
      </c>
      <c r="B5" s="7" t="s">
        <v>16</v>
      </c>
      <c r="C5" s="7">
        <v>6</v>
      </c>
      <c r="D5" s="7" t="s">
        <v>90</v>
      </c>
      <c r="E5" s="7">
        <v>4.5</v>
      </c>
      <c r="F5" s="7" t="s">
        <v>28</v>
      </c>
      <c r="G5" s="7">
        <v>7.5</v>
      </c>
      <c r="H5" s="8" t="s">
        <v>40</v>
      </c>
      <c r="I5" s="8">
        <v>6</v>
      </c>
      <c r="J5" s="25" t="s">
        <v>25</v>
      </c>
      <c r="K5" s="25">
        <v>6</v>
      </c>
      <c r="N5" s="39">
        <f>SUM(C5,E5,G5,I5,K5)</f>
        <v>30</v>
      </c>
    </row>
    <row r="6" spans="1:14" ht="34.9" customHeight="1" thickTop="1" thickBot="1">
      <c r="A6" s="13" t="s">
        <v>3</v>
      </c>
      <c r="B6" s="7" t="s">
        <v>65</v>
      </c>
      <c r="C6" s="7">
        <v>4.5</v>
      </c>
      <c r="D6" s="7" t="s">
        <v>91</v>
      </c>
      <c r="E6" s="7">
        <v>4.5</v>
      </c>
      <c r="F6" s="7" t="s">
        <v>86</v>
      </c>
      <c r="G6" s="7">
        <v>6</v>
      </c>
      <c r="H6" s="23" t="s">
        <v>92</v>
      </c>
      <c r="I6" s="23">
        <v>9</v>
      </c>
      <c r="J6" s="40" t="s">
        <v>77</v>
      </c>
      <c r="K6" s="40">
        <v>6</v>
      </c>
      <c r="N6" s="41">
        <f t="shared" ref="N6:N11" si="0">SUM(C6,E6,G6,I6,K6)</f>
        <v>30</v>
      </c>
    </row>
    <row r="7" spans="1:14" ht="34.9" customHeight="1" thickTop="1" thickBot="1">
      <c r="A7" s="13" t="s">
        <v>4</v>
      </c>
      <c r="B7" s="7" t="s">
        <v>72</v>
      </c>
      <c r="C7" s="7">
        <v>6</v>
      </c>
      <c r="D7" s="7" t="s">
        <v>85</v>
      </c>
      <c r="E7" s="7">
        <v>9</v>
      </c>
      <c r="F7" s="7" t="s">
        <v>89</v>
      </c>
      <c r="G7" s="7">
        <v>4.5</v>
      </c>
      <c r="H7" s="8" t="s">
        <v>42</v>
      </c>
      <c r="I7" s="8">
        <v>4.5</v>
      </c>
      <c r="J7" s="8" t="s">
        <v>27</v>
      </c>
      <c r="K7" s="8">
        <v>6</v>
      </c>
      <c r="L7" s="38"/>
      <c r="M7" s="38"/>
      <c r="N7" s="41">
        <f t="shared" si="0"/>
        <v>30</v>
      </c>
    </row>
    <row r="8" spans="1:14" ht="34.9" customHeight="1" thickTop="1" thickBot="1">
      <c r="A8" s="13" t="s">
        <v>5</v>
      </c>
      <c r="B8" s="7" t="s">
        <v>96</v>
      </c>
      <c r="C8" s="7">
        <v>6</v>
      </c>
      <c r="D8" s="7" t="s">
        <v>93</v>
      </c>
      <c r="E8" s="7">
        <v>6</v>
      </c>
      <c r="F8" s="23" t="s">
        <v>69</v>
      </c>
      <c r="G8" s="23">
        <v>6</v>
      </c>
      <c r="H8" s="8" t="s">
        <v>13</v>
      </c>
      <c r="I8" s="8">
        <v>6</v>
      </c>
      <c r="J8" s="40" t="s">
        <v>76</v>
      </c>
      <c r="K8" s="40">
        <v>6</v>
      </c>
      <c r="N8" s="41">
        <f t="shared" si="0"/>
        <v>30</v>
      </c>
    </row>
    <row r="9" spans="1:14" ht="34.9" customHeight="1" thickTop="1" thickBot="1">
      <c r="A9" s="13" t="s">
        <v>6</v>
      </c>
      <c r="B9" s="7" t="s">
        <v>94</v>
      </c>
      <c r="C9" s="7">
        <v>6</v>
      </c>
      <c r="D9" s="23" t="s">
        <v>19</v>
      </c>
      <c r="E9" s="23">
        <v>6</v>
      </c>
      <c r="F9" s="23" t="s">
        <v>66</v>
      </c>
      <c r="G9" s="23">
        <v>7.5</v>
      </c>
      <c r="H9" s="8" t="s">
        <v>18</v>
      </c>
      <c r="I9" s="8">
        <v>4.5</v>
      </c>
      <c r="J9" s="40" t="s">
        <v>74</v>
      </c>
      <c r="K9" s="40">
        <v>6</v>
      </c>
      <c r="N9" s="41">
        <f t="shared" si="0"/>
        <v>30</v>
      </c>
    </row>
    <row r="10" spans="1:14" ht="34.9" customHeight="1" thickTop="1" thickBot="1">
      <c r="A10" s="13" t="s">
        <v>7</v>
      </c>
      <c r="B10" s="7" t="s">
        <v>87</v>
      </c>
      <c r="C10" s="7">
        <v>6</v>
      </c>
      <c r="D10" s="23" t="s">
        <v>73</v>
      </c>
      <c r="E10" s="23">
        <v>6</v>
      </c>
      <c r="F10" s="23" t="s">
        <v>14</v>
      </c>
      <c r="G10" s="23">
        <v>7.5</v>
      </c>
      <c r="H10" s="23" t="s">
        <v>12</v>
      </c>
      <c r="I10" s="23">
        <v>6</v>
      </c>
      <c r="J10" s="40" t="s">
        <v>107</v>
      </c>
      <c r="K10" s="40">
        <v>4.5</v>
      </c>
      <c r="N10" s="41">
        <f t="shared" si="0"/>
        <v>30</v>
      </c>
    </row>
    <row r="11" spans="1:14" ht="34.9" customHeight="1" thickTop="1" thickBot="1">
      <c r="A11" s="13" t="s">
        <v>8</v>
      </c>
      <c r="B11" s="23" t="s">
        <v>109</v>
      </c>
      <c r="C11" s="23">
        <v>7.5</v>
      </c>
      <c r="D11" s="23" t="s">
        <v>97</v>
      </c>
      <c r="E11" s="23">
        <v>4.5</v>
      </c>
      <c r="F11" s="23" t="s">
        <v>118</v>
      </c>
      <c r="G11" s="23">
        <v>6</v>
      </c>
      <c r="H11" s="23" t="s">
        <v>122</v>
      </c>
      <c r="I11" s="23">
        <v>6</v>
      </c>
      <c r="J11" s="49" t="s">
        <v>116</v>
      </c>
      <c r="K11" s="49">
        <v>6</v>
      </c>
      <c r="L11" s="49" t="s">
        <v>117</v>
      </c>
      <c r="M11" s="49">
        <v>6</v>
      </c>
      <c r="N11" s="41">
        <f t="shared" si="0"/>
        <v>30</v>
      </c>
    </row>
    <row r="12" spans="1:14" ht="34.9" customHeight="1" thickTop="1" thickBot="1">
      <c r="A12" s="13" t="s">
        <v>9</v>
      </c>
      <c r="B12" s="57" t="s">
        <v>88</v>
      </c>
      <c r="C12" s="58"/>
      <c r="D12" s="58"/>
      <c r="E12" s="58"/>
      <c r="F12" s="58"/>
      <c r="G12" s="59"/>
      <c r="H12" s="23" t="s">
        <v>121</v>
      </c>
      <c r="I12" s="23">
        <v>6</v>
      </c>
      <c r="J12" s="49" t="s">
        <v>120</v>
      </c>
      <c r="K12" s="49">
        <v>6</v>
      </c>
      <c r="L12" s="49" t="s">
        <v>119</v>
      </c>
      <c r="M12" s="49">
        <v>6</v>
      </c>
      <c r="N12" s="39">
        <f>18+I12+K12</f>
        <v>30</v>
      </c>
    </row>
    <row r="13" spans="1:14" ht="18" customHeight="1" thickTop="1" thickBot="1">
      <c r="A13" s="43" t="s">
        <v>115</v>
      </c>
      <c r="B13" t="s">
        <v>38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8" customHeight="1" thickTop="1" thickBot="1">
      <c r="A14" s="3"/>
      <c r="B14" s="87" t="s">
        <v>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ht="18" customHeight="1" thickTop="1" thickBot="1">
      <c r="A15" s="8"/>
      <c r="B15" s="87" t="s">
        <v>31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ht="18" customHeight="1" thickTop="1" thickBot="1">
      <c r="A16" s="23"/>
      <c r="B16" s="87" t="s">
        <v>80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1:14" ht="18" customHeight="1" thickTop="1" thickBot="1">
      <c r="A17" s="2"/>
      <c r="B17" s="87" t="s">
        <v>81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8" customHeight="1" thickTop="1" thickBot="1">
      <c r="A18" s="24"/>
      <c r="B18" s="4" t="s">
        <v>84</v>
      </c>
      <c r="C18" s="4"/>
      <c r="D18" s="4"/>
      <c r="E18" s="4"/>
      <c r="F18" s="4"/>
      <c r="H18" s="89"/>
      <c r="I18" s="89"/>
      <c r="J18" s="4"/>
      <c r="K18" s="4"/>
    </row>
    <row r="19" spans="1:14" ht="16.5" thickTop="1" thickBot="1">
      <c r="A19" s="25"/>
      <c r="B19" t="s">
        <v>83</v>
      </c>
      <c r="F19" s="4"/>
      <c r="H19" s="5"/>
      <c r="J19" s="5"/>
    </row>
    <row r="20" spans="1:14" ht="15.75" thickTop="1">
      <c r="A20" s="50"/>
      <c r="B20" t="s">
        <v>127</v>
      </c>
      <c r="F20" s="4"/>
      <c r="L20" s="5"/>
    </row>
    <row r="21" spans="1:14">
      <c r="L21" s="5"/>
    </row>
    <row r="22" spans="1:14">
      <c r="L22" s="5"/>
    </row>
    <row r="24" spans="1:14" ht="15.75" customHeight="1" thickBot="1"/>
    <row r="25" spans="1:14" ht="16.5" thickTop="1" thickBot="1">
      <c r="D25" s="89"/>
      <c r="E25" s="89"/>
      <c r="F25" s="44"/>
    </row>
    <row r="26" spans="1:14" ht="15.75" thickTop="1"/>
  </sheetData>
  <mergeCells count="9">
    <mergeCell ref="B14:N14"/>
    <mergeCell ref="B15:N15"/>
    <mergeCell ref="B16:N16"/>
    <mergeCell ref="B17:N17"/>
    <mergeCell ref="A1:N1"/>
    <mergeCell ref="A2:N2"/>
    <mergeCell ref="A3:N3"/>
    <mergeCell ref="B4:M4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 estudis GEM</vt:lpstr>
      <vt:lpstr>Descripcions</vt:lpstr>
      <vt:lpstr>GEOLOGIA</vt:lpstr>
      <vt:lpstr>Enginyeria Minera</vt:lpstr>
      <vt:lpstr>TERRITORIAL</vt:lpstr>
      <vt:lpstr>COLORS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</dc:creator>
  <cp:lastModifiedBy>secretaria</cp:lastModifiedBy>
  <cp:lastPrinted>2015-02-07T09:08:41Z</cp:lastPrinted>
  <dcterms:created xsi:type="dcterms:W3CDTF">2008-07-22T11:13:20Z</dcterms:created>
  <dcterms:modified xsi:type="dcterms:W3CDTF">2015-10-05T07:39:48Z</dcterms:modified>
</cp:coreProperties>
</file>